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bookViews>
    <workbookView xWindow="0" yWindow="0" windowWidth="28800" windowHeight="11832"/>
  </bookViews>
  <sheets>
    <sheet name="FY 2020-2021 consensus TEF D" sheetId="1" r:id="rId1"/>
  </sheets>
  <externalReferences>
    <externalReference r:id="rId2"/>
  </externalReference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 r="C9" i="1"/>
  <c r="D5" i="1"/>
  <c r="D23" i="1"/>
  <c r="C23" i="1"/>
  <c r="D21" i="1"/>
  <c r="C21" i="1"/>
  <c r="D19" i="1"/>
  <c r="C19" i="1"/>
  <c r="D17" i="1"/>
  <c r="C17" i="1"/>
  <c r="D13" i="1"/>
  <c r="C13" i="1"/>
  <c r="D11" i="1"/>
  <c r="C11" i="1"/>
  <c r="D7" i="1"/>
  <c r="C7" i="1"/>
  <c r="C5" i="1"/>
  <c r="C15" i="1" l="1"/>
  <c r="D15" i="1"/>
</calcChain>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<sst xmlns="http://schemas.openxmlformats.org/spreadsheetml/2006/main" count="16" uniqueCount="15">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</sst>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lefonicacorp.sharepoint.com/sites/IR-TeamMIUC.TMENQ/Shared%20Documents/Consensus/TEF%20Deutschland_consensus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Summary"/>
      <sheetName val="Analysts Overview"/>
      <sheetName val="FY Consensus"/>
      <sheetName val="Q Consensus"/>
      <sheetName val="Historical Consensus"/>
    </sheetNames>
    <sheetDataSet>
      <sheetData sheetId="0"/>
      <sheetData sheetId="1"/>
      <sheetData sheetId="2"/>
      <sheetData sheetId="3">
        <row r="8">
          <cell r="F8">
            <v>7473.9692307692312</v>
          </cell>
        </row>
        <row r="9">
          <cell r="F9">
            <v>7629.7333333333336</v>
          </cell>
        </row>
        <row r="24">
          <cell r="F24">
            <v>5300.869565217391</v>
          </cell>
        </row>
        <row r="25">
          <cell r="F25">
            <v>5405.8571428571431</v>
          </cell>
        </row>
        <row r="32">
          <cell r="F32">
            <v>1402.2173913043478</v>
          </cell>
        </row>
        <row r="33">
          <cell r="F33">
            <v>1432.9047619047619</v>
          </cell>
        </row>
        <row r="40">
          <cell r="F40">
            <v>768.3478260869565</v>
          </cell>
        </row>
        <row r="41">
          <cell r="F41">
            <v>791</v>
          </cell>
        </row>
        <row r="56">
          <cell r="F56">
            <v>2309.304347826087</v>
          </cell>
        </row>
        <row r="57">
          <cell r="F57">
            <v>2383.2272727272725</v>
          </cell>
        </row>
        <row r="80">
          <cell r="F80">
            <v>2318.588888888889</v>
          </cell>
        </row>
        <row r="81">
          <cell r="F81">
            <v>2269</v>
          </cell>
        </row>
        <row r="88">
          <cell r="F88">
            <v>58.36</v>
          </cell>
        </row>
        <row r="89">
          <cell r="F89">
            <v>155.0625</v>
          </cell>
        </row>
        <row r="120">
          <cell r="F120">
            <v>1211.7272727272727</v>
          </cell>
        </row>
        <row r="121">
          <cell r="F121">
            <v>1356.75</v>
          </cell>
        </row>
        <row r="128">
          <cell r="F128">
            <v>0.16212633947418059</v>
          </cell>
        </row>
        <row r="129">
          <cell r="F129">
            <v>0.17782403928490292</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N18" sqref="N18"/>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f>'[1]FY Consensus'!$F$8</f>
        <v>7474</v>
      </c>
      <c r="D5" s="38">
        <f>'[1]FY Consensus'!$F$9</f>
        <v>7630</v>
      </c>
      <c r="E5" s="28"/>
      <c r="F5" s="39"/>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f>'[1]FY Consensus'!$F$24</f>
        <v>5301</v>
      </c>
      <c r="D7" s="21">
        <f>'[1]FY Consensus'!$F$25</f>
        <v>5406</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f>'[1]FY Consensus'!$F$32</f>
        <v>1402</v>
      </c>
      <c r="D9" s="21">
        <f>'[1]FY Consensus'!$F$33</f>
        <v>1433</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f>'[1]FY Consensus'!$F$40</f>
        <v>768</v>
      </c>
      <c r="D11" s="21">
        <f>'[1]FY Consensus'!$F$41</f>
        <v>791</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f>'[1]FY Consensus'!$F$56</f>
        <v>2309</v>
      </c>
      <c r="D13" s="38">
        <f>'[1]FY Consensus'!$F$57</f>
        <v>2383</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f>C13/C5*100</f>
        <v>30.9</v>
      </c>
      <c r="D15" s="22">
        <f>D13/D5*100</f>
        <v>31.2</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f>'[1]FY Consensus'!$F$80</f>
        <v>2319</v>
      </c>
      <c r="D17" s="21">
        <f>'[1]FY Consensus'!$F$81</f>
        <v>2269</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f>'[1]FY Consensus'!$F$88</f>
        <v>58</v>
      </c>
      <c r="D19" s="21">
        <f>'[1]FY Consensus'!$F$89</f>
        <v>155</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f>'[1]FY Consensus'!$F$120</f>
        <v>1212</v>
      </c>
      <c r="D21" s="21">
        <f>'[1]FY Consensus'!$F$121</f>
        <v>1357</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f>'[1]FY Consensus'!$F$128</f>
        <v>0.16200000000000001</v>
      </c>
      <c r="D23" s="35">
        <f>'[1]FY Consensus'!$F$129</f>
        <v>0.17799999999999999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Jb7kjae7yKzmHeJ+wI7RrUv6mPOnuqhkXQR1YkYcOhVHUNBgqql82z352Hx51/VTWArrau+pqQBFhEJUGy1ggA==" saltValue="4dmlEnh+pw6IqfJNRmAO8g==" spinCount="100000" sheet="1" formatCells="0" formatColumns="0" formatRows="0" insertColumns="0" insertRows="0" insertHyperlinks="0" deleteColumns="0" deleteRows="0" sort="0" autoFilter="0" pivotTables="0"/>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 </cp:lastModifiedBy>
  <dcterms:created xsi:type="dcterms:W3CDTF">2019-07-15T15:09:22Z</dcterms:created>
  <dcterms:modified xsi:type="dcterms:W3CDTF">2020-10-19T06:52:35Z</dcterms:modified>
</cp:coreProperties>
</file>