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2021/"/>
    </mc:Choice>
  </mc:AlternateContent>
  <xr:revisionPtr revIDLastSave="1" documentId="8_{F03C1A3B-007C-47A2-9F51-FEBF07A8441B}" xr6:coauthVersionLast="46" xr6:coauthVersionMax="46" xr10:uidLastSave="{161A2450-49AE-4CA7-943F-2901EB8F0B24}"/>
  <bookViews>
    <workbookView xWindow="-108" yWindow="-108" windowWidth="23256" windowHeight="12576" xr2:uid="{00000000-000D-0000-FFFF-FFFF00000000}"/>
  </bookViews>
  <sheets>
    <sheet name="FY 2021-2022 consensus TEF D" sheetId="1" r:id="rId1"/>
  </sheets>
  <externalReferences>
    <externalReference r:id="rId2"/>
  </externalReference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D9" i="1" l="1"/>
  <c r="D11" i="1" l="1"/>
  <c r="C11" i="1"/>
  <c r="C9" i="1"/>
  <c r="D7" i="1"/>
  <c r="C7" i="1"/>
  <c r="D21" i="1"/>
  <c r="C21" i="1"/>
  <c r="D19" i="1"/>
  <c r="C19" i="1"/>
  <c r="D17" i="1"/>
  <c r="C17" i="1"/>
  <c r="D13" i="1"/>
  <c r="C13" i="1"/>
  <c r="D5" i="1" l="1"/>
  <c r="D23" i="1" s="1"/>
  <c r="C23" i="1"/>
  <c r="C15" i="1" l="1"/>
  <c r="D15" i="1" l="1"/>
</calcChain>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<sst xmlns="http://schemas.openxmlformats.org/spreadsheetml/2006/main" count="16" uniqueCount="15">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</sst>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IR-TeamMIUC.TMENQ/Shared%20Documents/Consensus/TEF%20Deutschland_consensus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Analysts Overview"/>
      <sheetName val="Summary"/>
      <sheetName val="Q3 Consensus rel. 20 Oct"/>
      <sheetName val="Q3 20 Consensus"/>
      <sheetName val="Q4 20 Consensus"/>
      <sheetName val="FY Consensus"/>
      <sheetName val="Q3 Consensus"/>
      <sheetName val="Q2 Consensus"/>
      <sheetName val="Q1 Consensus"/>
      <sheetName val="Q4 Consensus"/>
      <sheetName val="Historical Consensus"/>
    </sheetNames>
    <sheetDataSet>
      <sheetData sheetId="0"/>
      <sheetData sheetId="1"/>
      <sheetData sheetId="2"/>
      <sheetData sheetId="3"/>
      <sheetData sheetId="4"/>
      <sheetData sheetId="5"/>
      <sheetData sheetId="6">
        <row r="9">
          <cell r="F9">
            <v>7732.7894736842109</v>
          </cell>
        </row>
        <row r="10">
          <cell r="F10">
            <v>7891.7473684210536</v>
          </cell>
        </row>
        <row r="27">
          <cell r="F27">
            <v>5457.8</v>
          </cell>
        </row>
        <row r="28">
          <cell r="F28">
            <v>5581.2666666666664</v>
          </cell>
        </row>
        <row r="36">
          <cell r="F36">
            <v>1456.5384615384614</v>
          </cell>
        </row>
        <row r="37">
          <cell r="F37">
            <v>1478.3076923076924</v>
          </cell>
        </row>
        <row r="45">
          <cell r="F45">
            <v>807.53846153846155</v>
          </cell>
        </row>
        <row r="46">
          <cell r="F46">
            <v>823.84615384615381</v>
          </cell>
        </row>
        <row r="63">
          <cell r="F63">
            <v>2411.0470588235294</v>
          </cell>
        </row>
        <row r="64">
          <cell r="F64">
            <v>2474.0176470588235</v>
          </cell>
        </row>
        <row r="90">
          <cell r="F90">
            <v>2378.6</v>
          </cell>
        </row>
        <row r="91">
          <cell r="F91">
            <v>2353.5</v>
          </cell>
        </row>
        <row r="99">
          <cell r="F99">
            <v>257.94615384615383</v>
          </cell>
        </row>
        <row r="100">
          <cell r="F100">
            <v>130.17692307692306</v>
          </cell>
        </row>
        <row r="135">
          <cell r="F135">
            <v>1305.6470588235295</v>
          </cell>
        </row>
        <row r="136">
          <cell r="F136">
            <v>1289.0588235294117</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f>'[1]FY Consensus'!$F$9</f>
        <v>7733</v>
      </c>
      <c r="D5" s="35">
        <f>'[1]FY Consensus'!$F$10</f>
        <v>7892</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f>'[1]FY Consensus'!$F$27</f>
        <v>5458</v>
      </c>
      <c r="D7" s="37">
        <f>'[1]FY Consensus'!$F$28</f>
        <v>5581</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f>'[1]FY Consensus'!$F$36</f>
        <v>1457</v>
      </c>
      <c r="D9" s="37">
        <f>'[1]FY Consensus'!$F$37</f>
        <v>1478</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f>'[1]FY Consensus'!$F$45</f>
        <v>808</v>
      </c>
      <c r="D11" s="37">
        <f>'[1]FY Consensus'!$F$46</f>
        <v>824</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f>'[1]FY Consensus'!$F$63</f>
        <v>2411</v>
      </c>
      <c r="D13" s="35">
        <f>'[1]FY Consensus'!$F$64</f>
        <v>2474</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f>C13/C5*100</f>
        <v>31.2</v>
      </c>
      <c r="D15" s="39">
        <f>D13/D5*100</f>
        <v>31.3</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f>'[1]FY Consensus'!$F$90</f>
        <v>2379</v>
      </c>
      <c r="D17" s="37">
        <f>'[1]FY Consensus'!$F$91</f>
        <v>2354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f>'[1]FY Consensus'!$F$99</f>
        <v>258</v>
      </c>
      <c r="D19" s="37">
        <f>'[1]FY Consensus'!$F$100</f>
        <v>130</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f>'[1]FY Consensus'!$F$135</f>
        <v>1306</v>
      </c>
      <c r="D21" s="37">
        <f>'[1]FY Consensus'!$F$136</f>
        <v>1289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f>C21/C5</f>
        <v>0.16900000000000001</v>
      </c>
      <c r="D23" s="34">
        <f>D21/D5</f>
        <v>0.16300000000000001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LH2huh4lLmyK8uMWmd2I69aE5xzbRu3myVepRGyTr9Gqb0jrBaKipk/5eOnmI1Hr0iLD3+5mtaZkB9ju8g1nIg==" saltValue="k46lPjrX2LPwEuMzWEeiZQ=="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9c10af5e-1a9e-432e-81f7-fdc35f1fb2bb"/>
    <ds:schemaRef ds:uri="http://www.w3.org/XML/1998/namespace"/>
    <ds:schemaRef ds:uri="http://purl.org/dc/dcmitype/"/>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2022-01-04T12:39:41Z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